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BENGKE~1\AppData\Local\Temp\Rar$DIa0.557\"/>
    </mc:Choice>
  </mc:AlternateContent>
  <xr:revisionPtr revIDLastSave="0" documentId="13_ncr:1_{7A9C5A45-3CCA-4C19-951B-97743F293A12}" xr6:coauthVersionLast="47" xr6:coauthVersionMax="47" xr10:uidLastSave="{00000000-0000-0000-0000-000000000000}"/>
  <bookViews>
    <workbookView xWindow="0" yWindow="0" windowWidth="20490" windowHeight="10920" xr2:uid="{00000000-000D-0000-FFFF-FFFF00000000}"/>
  </bookViews>
  <sheets>
    <sheet name="Motivasi" sheetId="1" r:id="rId1"/>
    <sheet name="reka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3" i="1" l="1"/>
  <c r="K43" i="1"/>
  <c r="J43" i="1"/>
  <c r="I43" i="1"/>
  <c r="H43" i="1"/>
  <c r="L55" i="1" l="1"/>
  <c r="K55" i="1"/>
  <c r="J55" i="1"/>
  <c r="I55" i="1"/>
  <c r="H55" i="1"/>
  <c r="L54" i="1"/>
  <c r="K54" i="1"/>
  <c r="J54" i="1"/>
  <c r="I54" i="1"/>
  <c r="H54" i="1"/>
  <c r="L45" i="1"/>
  <c r="K45" i="1"/>
  <c r="J45" i="1"/>
  <c r="I45" i="1"/>
  <c r="H45" i="1"/>
  <c r="L44" i="1"/>
  <c r="K44" i="1"/>
  <c r="J44" i="1"/>
  <c r="I44" i="1"/>
  <c r="H44" i="1"/>
  <c r="L35" i="1"/>
  <c r="K35" i="1"/>
  <c r="J35" i="1"/>
  <c r="I35" i="1"/>
  <c r="L34" i="1"/>
  <c r="K34" i="1"/>
  <c r="J34" i="1"/>
  <c r="I34" i="1"/>
  <c r="H35" i="1"/>
  <c r="H34" i="1"/>
  <c r="C4" i="2"/>
  <c r="B4" i="2"/>
  <c r="C3" i="2"/>
  <c r="C25" i="1"/>
  <c r="D25" i="1"/>
  <c r="E25" i="1"/>
  <c r="F25" i="1"/>
  <c r="H25" i="1"/>
  <c r="I25" i="1"/>
  <c r="J25" i="1"/>
  <c r="K25" i="1"/>
  <c r="L25" i="1"/>
  <c r="N25" i="1"/>
  <c r="O25" i="1"/>
  <c r="P25" i="1"/>
  <c r="Q25" i="1"/>
  <c r="R25" i="1"/>
  <c r="B25" i="1"/>
  <c r="C2" i="2"/>
  <c r="B2" i="2"/>
  <c r="S24" i="1"/>
  <c r="T24" i="1" s="1"/>
  <c r="U24" i="1" s="1"/>
  <c r="S23" i="1"/>
  <c r="T23" i="1" s="1"/>
  <c r="U23" i="1" s="1"/>
  <c r="S22" i="1"/>
  <c r="T22" i="1" s="1"/>
  <c r="U22" i="1" s="1"/>
  <c r="S21" i="1"/>
  <c r="T21" i="1" s="1"/>
  <c r="U21" i="1" s="1"/>
  <c r="S20" i="1"/>
  <c r="T20" i="1" s="1"/>
  <c r="U20" i="1" s="1"/>
  <c r="S19" i="1"/>
  <c r="T19" i="1" s="1"/>
  <c r="U19" i="1" s="1"/>
  <c r="S18" i="1"/>
  <c r="T18" i="1" s="1"/>
  <c r="U18" i="1" s="1"/>
  <c r="S17" i="1"/>
  <c r="T17" i="1" s="1"/>
  <c r="U17" i="1" s="1"/>
  <c r="S16" i="1"/>
  <c r="T16" i="1" s="1"/>
  <c r="U16" i="1" s="1"/>
  <c r="S15" i="1"/>
  <c r="T15" i="1" s="1"/>
  <c r="U15" i="1" s="1"/>
  <c r="S14" i="1"/>
  <c r="T14" i="1" s="1"/>
  <c r="U14" i="1" s="1"/>
  <c r="S13" i="1"/>
  <c r="T13" i="1" s="1"/>
  <c r="U13" i="1" s="1"/>
  <c r="S12" i="1"/>
  <c r="T12" i="1" s="1"/>
  <c r="U12" i="1" s="1"/>
  <c r="S11" i="1"/>
  <c r="T11" i="1" s="1"/>
  <c r="U11" i="1" s="1"/>
  <c r="S10" i="1"/>
  <c r="T10" i="1" s="1"/>
  <c r="U10" i="1" s="1"/>
  <c r="S9" i="1"/>
  <c r="T9" i="1" s="1"/>
  <c r="U9" i="1" s="1"/>
  <c r="S8" i="1"/>
  <c r="T8" i="1" s="1"/>
  <c r="U8" i="1" s="1"/>
  <c r="S7" i="1"/>
  <c r="T7" i="1" s="1"/>
  <c r="U7" i="1" s="1"/>
  <c r="S6" i="1"/>
  <c r="T6" i="1" s="1"/>
  <c r="U6" i="1" s="1"/>
  <c r="S5" i="1"/>
  <c r="T5" i="1" s="1"/>
  <c r="U5" i="1" s="1"/>
  <c r="S4" i="1"/>
  <c r="T4" i="1" s="1"/>
  <c r="U4" i="1" s="1"/>
  <c r="S3" i="1"/>
  <c r="T3" i="1" s="1"/>
  <c r="U3" i="1" s="1"/>
  <c r="S2" i="1"/>
  <c r="T2" i="1" s="1"/>
  <c r="U2" i="1" s="1"/>
  <c r="B3" i="2" l="1"/>
</calcChain>
</file>

<file path=xl/sharedStrings.xml><?xml version="1.0" encoding="utf-8"?>
<sst xmlns="http://schemas.openxmlformats.org/spreadsheetml/2006/main" count="99" uniqueCount="56">
  <si>
    <t>Nama</t>
  </si>
  <si>
    <t>I1</t>
  </si>
  <si>
    <t>I2</t>
  </si>
  <si>
    <t>I3</t>
  </si>
  <si>
    <t>I4</t>
  </si>
  <si>
    <t>I5</t>
  </si>
  <si>
    <t>E1</t>
  </si>
  <si>
    <t>E2</t>
  </si>
  <si>
    <t>E3</t>
  </si>
  <si>
    <t>E4</t>
  </si>
  <si>
    <t>E5</t>
  </si>
  <si>
    <t>S1</t>
  </si>
  <si>
    <t>S2</t>
  </si>
  <si>
    <t>S3</t>
  </si>
  <si>
    <t>S4</t>
  </si>
  <si>
    <t>S5</t>
  </si>
  <si>
    <t>Skor Total</t>
  </si>
  <si>
    <t>Persentase</t>
  </si>
  <si>
    <t>Kategori</t>
  </si>
  <si>
    <t>Siswa_1</t>
  </si>
  <si>
    <t>Siswa_2</t>
  </si>
  <si>
    <t>Siswa_3</t>
  </si>
  <si>
    <t>Siswa_4</t>
  </si>
  <si>
    <t>Siswa_5</t>
  </si>
  <si>
    <t>Siswa_6</t>
  </si>
  <si>
    <t>Siswa_7</t>
  </si>
  <si>
    <t>Siswa_8</t>
  </si>
  <si>
    <t>Siswa_9</t>
  </si>
  <si>
    <t>Siswa_10</t>
  </si>
  <si>
    <t>Siswa_11</t>
  </si>
  <si>
    <t>Siswa_12</t>
  </si>
  <si>
    <t>Siswa_13</t>
  </si>
  <si>
    <t>Siswa_14</t>
  </si>
  <si>
    <t>Siswa_15</t>
  </si>
  <si>
    <t>Siswa_16</t>
  </si>
  <si>
    <t>Siswa_17</t>
  </si>
  <si>
    <t>Siswa_18</t>
  </si>
  <si>
    <t>Siswa_19</t>
  </si>
  <si>
    <t>Siswa_20</t>
  </si>
  <si>
    <t>Siswa_21</t>
  </si>
  <si>
    <t>Siswa_22</t>
  </si>
  <si>
    <t>Siswa_23</t>
  </si>
  <si>
    <t>Aspek</t>
  </si>
  <si>
    <t>Rata rata skor</t>
  </si>
  <si>
    <t>persentase</t>
  </si>
  <si>
    <t>intrinsik</t>
  </si>
  <si>
    <t>ekstrinsik</t>
  </si>
  <si>
    <t>sikap STEM</t>
  </si>
  <si>
    <t xml:space="preserve">Jumlah siswa </t>
  </si>
  <si>
    <t>STS</t>
  </si>
  <si>
    <t>TS</t>
  </si>
  <si>
    <t>ST</t>
  </si>
  <si>
    <t>S</t>
  </si>
  <si>
    <t xml:space="preserve">Motivasi Intrinsik </t>
  </si>
  <si>
    <t xml:space="preserve">Motivasi Ekstrinsik </t>
  </si>
  <si>
    <t>Sikap terhadap 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</si>
</sst>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164" fontId="0" fillId="0" borderId="1" xfId="0" applyNumberFormat="1" applyBorder="1"/>
    <xf numFmtId="1" fontId="0" fillId="0" borderId="1" xfId="0" applyNumberFormat="1" applyBorder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9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3" fillId="0" borderId="2" xfId="0" applyFont="1" applyBorder="1"/>
    <xf numFmtId="0" fontId="2" fillId="0" borderId="2" xfId="0" applyFont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2" xfId="0" applyFont="1" applyBorder="1" applyAlignment="1">
      <alignment horizontal="center"/>
    </xf>
    <xf numFmtId="0" fontId="2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165" fontId="2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9"/>
  <sheetViews>
    <sheetView tabSelected="1" topLeftCell="A23" workbookViewId="0">
      <selection activeCell="A25" sqref="A25"/>
    </sheetView>
  </sheetViews>
  <sheetFormatPr defaultRowHeight="15" x14ac:dyDescent="0.25"/>
  <cols>
    <col min="1" max="1" width="4.5703125" customWidth="1"/>
    <col min="2" max="2" width="7" customWidth="1"/>
    <col min="3" max="3" width="5.85546875" customWidth="1"/>
    <col min="4" max="5" width="5.140625" customWidth="1"/>
    <col min="6" max="6" width="5.28515625" customWidth="1"/>
    <col min="7" max="7" width="0.140625" customWidth="1"/>
    <col min="8" max="8" width="7.570312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/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/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</row>
    <row r="2" spans="1:21" x14ac:dyDescent="0.25">
      <c r="A2" t="s">
        <v>19</v>
      </c>
      <c r="B2" s="5">
        <v>3</v>
      </c>
      <c r="C2" s="5">
        <v>4</v>
      </c>
      <c r="D2" s="5">
        <v>4</v>
      </c>
      <c r="E2" s="5">
        <v>4</v>
      </c>
      <c r="F2" s="5">
        <v>3</v>
      </c>
      <c r="G2" s="5"/>
      <c r="H2" s="5">
        <v>3</v>
      </c>
      <c r="I2" s="5">
        <v>3</v>
      </c>
      <c r="J2" s="5">
        <v>2</v>
      </c>
      <c r="K2" s="5">
        <v>2</v>
      </c>
      <c r="L2" s="5">
        <v>3</v>
      </c>
      <c r="M2" s="5"/>
      <c r="N2" s="5">
        <v>4</v>
      </c>
      <c r="O2" s="5">
        <v>4</v>
      </c>
      <c r="P2" s="5">
        <v>4</v>
      </c>
      <c r="Q2" s="5">
        <v>4</v>
      </c>
      <c r="R2" s="5">
        <v>4</v>
      </c>
      <c r="S2" s="5">
        <f t="shared" ref="S2:S24" si="0">SUM(B2:R2)</f>
        <v>51</v>
      </c>
      <c r="T2">
        <f t="shared" ref="T2:T24" si="1">S2/60*100</f>
        <v>85</v>
      </c>
      <c r="U2" t="str">
        <f t="shared" ref="U2:U24" si="2">IF(T2&gt;=76,"Tinggi",IF(T2&gt;=56,"Sedang","Rendah"))</f>
        <v>Tinggi</v>
      </c>
    </row>
    <row r="3" spans="1:21" x14ac:dyDescent="0.25">
      <c r="A3" t="s">
        <v>20</v>
      </c>
      <c r="B3" s="5">
        <v>3</v>
      </c>
      <c r="C3" s="5">
        <v>4</v>
      </c>
      <c r="D3" s="5">
        <v>3</v>
      </c>
      <c r="E3" s="5">
        <v>4</v>
      </c>
      <c r="F3" s="5">
        <v>3</v>
      </c>
      <c r="G3" s="5"/>
      <c r="H3" s="5">
        <v>3</v>
      </c>
      <c r="I3" s="5">
        <v>2</v>
      </c>
      <c r="J3" s="5">
        <v>3</v>
      </c>
      <c r="K3" s="5">
        <v>3</v>
      </c>
      <c r="L3" s="5">
        <v>3</v>
      </c>
      <c r="M3" s="5"/>
      <c r="N3" s="5">
        <v>3</v>
      </c>
      <c r="O3" s="5">
        <v>4</v>
      </c>
      <c r="P3" s="5">
        <v>4</v>
      </c>
      <c r="Q3" s="5">
        <v>4</v>
      </c>
      <c r="R3" s="5">
        <v>4</v>
      </c>
      <c r="S3" s="5">
        <f t="shared" si="0"/>
        <v>50</v>
      </c>
      <c r="T3">
        <f t="shared" si="1"/>
        <v>83.333333333333343</v>
      </c>
      <c r="U3" t="str">
        <f t="shared" si="2"/>
        <v>Tinggi</v>
      </c>
    </row>
    <row r="4" spans="1:21" x14ac:dyDescent="0.25">
      <c r="A4" t="s">
        <v>21</v>
      </c>
      <c r="B4" s="5">
        <v>3</v>
      </c>
      <c r="C4" s="5">
        <v>4</v>
      </c>
      <c r="D4" s="5">
        <v>3</v>
      </c>
      <c r="E4" s="5">
        <v>3</v>
      </c>
      <c r="F4" s="5">
        <v>3</v>
      </c>
      <c r="G4" s="5"/>
      <c r="H4" s="5">
        <v>2</v>
      </c>
      <c r="I4" s="5">
        <v>2</v>
      </c>
      <c r="J4" s="5">
        <v>2</v>
      </c>
      <c r="K4" s="5">
        <v>3</v>
      </c>
      <c r="L4" s="5">
        <v>2</v>
      </c>
      <c r="M4" s="5"/>
      <c r="N4" s="5">
        <v>4</v>
      </c>
      <c r="O4" s="5">
        <v>4</v>
      </c>
      <c r="P4" s="5">
        <v>4</v>
      </c>
      <c r="Q4" s="5">
        <v>3</v>
      </c>
      <c r="R4" s="5">
        <v>4</v>
      </c>
      <c r="S4" s="5">
        <f t="shared" si="0"/>
        <v>46</v>
      </c>
      <c r="T4">
        <f t="shared" si="1"/>
        <v>76.666666666666671</v>
      </c>
      <c r="U4" t="str">
        <f t="shared" si="2"/>
        <v>Tinggi</v>
      </c>
    </row>
    <row r="5" spans="1:21" x14ac:dyDescent="0.25">
      <c r="A5" t="s">
        <v>22</v>
      </c>
      <c r="B5" s="5">
        <v>3</v>
      </c>
      <c r="C5" s="5">
        <v>3</v>
      </c>
      <c r="D5" s="5">
        <v>4</v>
      </c>
      <c r="E5" s="5">
        <v>3</v>
      </c>
      <c r="F5" s="5">
        <v>3</v>
      </c>
      <c r="G5" s="5"/>
      <c r="H5" s="5">
        <v>3</v>
      </c>
      <c r="I5" s="5">
        <v>3</v>
      </c>
      <c r="J5" s="5">
        <v>3</v>
      </c>
      <c r="K5" s="5">
        <v>2</v>
      </c>
      <c r="L5" s="5">
        <v>2</v>
      </c>
      <c r="M5" s="5"/>
      <c r="N5" s="5">
        <v>4</v>
      </c>
      <c r="O5" s="5">
        <v>4</v>
      </c>
      <c r="P5" s="5">
        <v>4</v>
      </c>
      <c r="Q5" s="5">
        <v>3</v>
      </c>
      <c r="R5" s="5">
        <v>3</v>
      </c>
      <c r="S5" s="5">
        <f t="shared" si="0"/>
        <v>47</v>
      </c>
      <c r="T5">
        <f t="shared" si="1"/>
        <v>78.333333333333329</v>
      </c>
      <c r="U5" t="str">
        <f t="shared" si="2"/>
        <v>Tinggi</v>
      </c>
    </row>
    <row r="6" spans="1:21" x14ac:dyDescent="0.25">
      <c r="A6" t="s">
        <v>23</v>
      </c>
      <c r="B6" s="5">
        <v>4</v>
      </c>
      <c r="C6" s="5">
        <v>4</v>
      </c>
      <c r="D6" s="5">
        <v>4</v>
      </c>
      <c r="E6" s="5">
        <v>4</v>
      </c>
      <c r="F6" s="5">
        <v>4</v>
      </c>
      <c r="G6" s="5"/>
      <c r="H6" s="5">
        <v>3</v>
      </c>
      <c r="I6" s="5">
        <v>2</v>
      </c>
      <c r="J6" s="5">
        <v>2</v>
      </c>
      <c r="K6" s="5">
        <v>2</v>
      </c>
      <c r="L6" s="5">
        <v>2</v>
      </c>
      <c r="M6" s="5"/>
      <c r="N6" s="5">
        <v>3</v>
      </c>
      <c r="O6" s="5">
        <v>4</v>
      </c>
      <c r="P6" s="5">
        <v>4</v>
      </c>
      <c r="Q6" s="5">
        <v>4</v>
      </c>
      <c r="R6" s="5">
        <v>4</v>
      </c>
      <c r="S6" s="5">
        <f t="shared" si="0"/>
        <v>50</v>
      </c>
      <c r="T6">
        <f t="shared" si="1"/>
        <v>83.333333333333343</v>
      </c>
      <c r="U6" t="str">
        <f t="shared" si="2"/>
        <v>Tinggi</v>
      </c>
    </row>
    <row r="7" spans="1:21" x14ac:dyDescent="0.25">
      <c r="A7" t="s">
        <v>24</v>
      </c>
      <c r="B7" s="5">
        <v>4</v>
      </c>
      <c r="C7" s="5">
        <v>4</v>
      </c>
      <c r="D7" s="5">
        <v>4</v>
      </c>
      <c r="E7" s="5">
        <v>3</v>
      </c>
      <c r="F7" s="5">
        <v>3</v>
      </c>
      <c r="G7" s="5"/>
      <c r="H7" s="5">
        <v>2</v>
      </c>
      <c r="I7" s="5">
        <v>2</v>
      </c>
      <c r="J7" s="5">
        <v>2</v>
      </c>
      <c r="K7" s="5">
        <v>3</v>
      </c>
      <c r="L7" s="5">
        <v>2</v>
      </c>
      <c r="M7" s="5"/>
      <c r="N7" s="5">
        <v>3</v>
      </c>
      <c r="O7" s="5">
        <v>3</v>
      </c>
      <c r="P7" s="5">
        <v>3</v>
      </c>
      <c r="Q7" s="5">
        <v>3</v>
      </c>
      <c r="R7" s="5">
        <v>4</v>
      </c>
      <c r="S7" s="5">
        <f t="shared" si="0"/>
        <v>45</v>
      </c>
      <c r="T7">
        <f t="shared" si="1"/>
        <v>75</v>
      </c>
      <c r="U7" t="str">
        <f t="shared" si="2"/>
        <v>Sedang</v>
      </c>
    </row>
    <row r="8" spans="1:21" x14ac:dyDescent="0.25">
      <c r="A8" t="s">
        <v>25</v>
      </c>
      <c r="B8" s="5">
        <v>3</v>
      </c>
      <c r="C8" s="5">
        <v>3</v>
      </c>
      <c r="D8" s="5">
        <v>4</v>
      </c>
      <c r="E8" s="5">
        <v>3</v>
      </c>
      <c r="F8" s="5">
        <v>3</v>
      </c>
      <c r="G8" s="5"/>
      <c r="H8" s="5">
        <v>3</v>
      </c>
      <c r="I8" s="5">
        <v>3</v>
      </c>
      <c r="J8" s="5">
        <v>2</v>
      </c>
      <c r="K8" s="5">
        <v>2</v>
      </c>
      <c r="L8" s="5">
        <v>3</v>
      </c>
      <c r="M8" s="5"/>
      <c r="N8" s="5">
        <v>3</v>
      </c>
      <c r="O8" s="5">
        <v>3</v>
      </c>
      <c r="P8" s="5">
        <v>3</v>
      </c>
      <c r="Q8" s="5">
        <v>3</v>
      </c>
      <c r="R8" s="5">
        <v>4</v>
      </c>
      <c r="S8" s="5">
        <f t="shared" si="0"/>
        <v>45</v>
      </c>
      <c r="T8">
        <f t="shared" si="1"/>
        <v>75</v>
      </c>
      <c r="U8" t="str">
        <f t="shared" si="2"/>
        <v>Sedang</v>
      </c>
    </row>
    <row r="9" spans="1:21" x14ac:dyDescent="0.25">
      <c r="A9" t="s">
        <v>26</v>
      </c>
      <c r="B9" s="5">
        <v>4</v>
      </c>
      <c r="C9" s="5">
        <v>4</v>
      </c>
      <c r="D9" s="5">
        <v>3</v>
      </c>
      <c r="E9" s="5">
        <v>3</v>
      </c>
      <c r="F9" s="5">
        <v>4</v>
      </c>
      <c r="G9" s="5"/>
      <c r="H9" s="5">
        <v>2</v>
      </c>
      <c r="I9" s="5">
        <v>3</v>
      </c>
      <c r="J9" s="5">
        <v>3</v>
      </c>
      <c r="K9" s="5">
        <v>3</v>
      </c>
      <c r="L9" s="5">
        <v>3</v>
      </c>
      <c r="M9" s="5"/>
      <c r="N9" s="5">
        <v>4</v>
      </c>
      <c r="O9" s="5">
        <v>4</v>
      </c>
      <c r="P9" s="5">
        <v>4</v>
      </c>
      <c r="Q9" s="5">
        <v>3</v>
      </c>
      <c r="R9" s="5">
        <v>3</v>
      </c>
      <c r="S9" s="5">
        <f t="shared" si="0"/>
        <v>50</v>
      </c>
      <c r="T9">
        <f t="shared" si="1"/>
        <v>83.333333333333343</v>
      </c>
      <c r="U9" t="str">
        <f t="shared" si="2"/>
        <v>Tinggi</v>
      </c>
    </row>
    <row r="10" spans="1:21" x14ac:dyDescent="0.25">
      <c r="A10" t="s">
        <v>27</v>
      </c>
      <c r="B10" s="5">
        <v>3</v>
      </c>
      <c r="C10" s="5">
        <v>4</v>
      </c>
      <c r="D10" s="5">
        <v>3</v>
      </c>
      <c r="E10" s="5">
        <v>3</v>
      </c>
      <c r="F10" s="5">
        <v>4</v>
      </c>
      <c r="G10" s="5"/>
      <c r="H10" s="5">
        <v>3</v>
      </c>
      <c r="I10" s="5">
        <v>3</v>
      </c>
      <c r="J10" s="5">
        <v>2</v>
      </c>
      <c r="K10" s="5">
        <v>2</v>
      </c>
      <c r="L10" s="5">
        <v>3</v>
      </c>
      <c r="M10" s="5"/>
      <c r="N10" s="5">
        <v>4</v>
      </c>
      <c r="O10" s="5">
        <v>3</v>
      </c>
      <c r="P10" s="5">
        <v>3</v>
      </c>
      <c r="Q10" s="5">
        <v>3</v>
      </c>
      <c r="R10" s="5">
        <v>3</v>
      </c>
      <c r="S10" s="5">
        <f t="shared" si="0"/>
        <v>46</v>
      </c>
      <c r="T10">
        <f t="shared" si="1"/>
        <v>76.666666666666671</v>
      </c>
      <c r="U10" t="str">
        <f t="shared" si="2"/>
        <v>Tinggi</v>
      </c>
    </row>
    <row r="11" spans="1:21" x14ac:dyDescent="0.25">
      <c r="A11" t="s">
        <v>28</v>
      </c>
      <c r="B11" s="5">
        <v>4</v>
      </c>
      <c r="C11" s="5">
        <v>3</v>
      </c>
      <c r="D11" s="5">
        <v>3</v>
      </c>
      <c r="E11" s="5">
        <v>3</v>
      </c>
      <c r="F11" s="5">
        <v>4</v>
      </c>
      <c r="G11" s="5"/>
      <c r="H11" s="5">
        <v>3</v>
      </c>
      <c r="I11" s="5">
        <v>3</v>
      </c>
      <c r="J11" s="5">
        <v>2</v>
      </c>
      <c r="K11" s="5">
        <v>2</v>
      </c>
      <c r="L11" s="5">
        <v>2</v>
      </c>
      <c r="M11" s="5"/>
      <c r="N11" s="5">
        <v>4</v>
      </c>
      <c r="O11" s="5">
        <v>4</v>
      </c>
      <c r="P11" s="5">
        <v>3</v>
      </c>
      <c r="Q11" s="5">
        <v>4</v>
      </c>
      <c r="R11" s="5">
        <v>4</v>
      </c>
      <c r="S11" s="5">
        <f t="shared" si="0"/>
        <v>48</v>
      </c>
      <c r="T11">
        <f t="shared" si="1"/>
        <v>80</v>
      </c>
      <c r="U11" t="str">
        <f t="shared" si="2"/>
        <v>Tinggi</v>
      </c>
    </row>
    <row r="12" spans="1:21" x14ac:dyDescent="0.25">
      <c r="A12" t="s">
        <v>29</v>
      </c>
      <c r="B12" s="5">
        <v>4</v>
      </c>
      <c r="C12" s="5">
        <v>4</v>
      </c>
      <c r="D12" s="5">
        <v>4</v>
      </c>
      <c r="E12" s="5">
        <v>4</v>
      </c>
      <c r="F12" s="5">
        <v>3</v>
      </c>
      <c r="G12" s="5"/>
      <c r="H12" s="5">
        <v>2</v>
      </c>
      <c r="I12" s="5">
        <v>3</v>
      </c>
      <c r="J12" s="5">
        <v>2</v>
      </c>
      <c r="K12" s="5">
        <v>2</v>
      </c>
      <c r="L12" s="5">
        <v>2</v>
      </c>
      <c r="M12" s="5"/>
      <c r="N12" s="5">
        <v>3</v>
      </c>
      <c r="O12" s="5">
        <v>4</v>
      </c>
      <c r="P12" s="5">
        <v>4</v>
      </c>
      <c r="Q12" s="5">
        <v>4</v>
      </c>
      <c r="R12" s="5">
        <v>3</v>
      </c>
      <c r="S12" s="5">
        <f t="shared" si="0"/>
        <v>48</v>
      </c>
      <c r="T12">
        <f t="shared" si="1"/>
        <v>80</v>
      </c>
      <c r="U12" t="str">
        <f t="shared" si="2"/>
        <v>Tinggi</v>
      </c>
    </row>
    <row r="13" spans="1:21" x14ac:dyDescent="0.25">
      <c r="A13" t="s">
        <v>30</v>
      </c>
      <c r="B13" s="5">
        <v>4</v>
      </c>
      <c r="C13" s="5">
        <v>4</v>
      </c>
      <c r="D13" s="5">
        <v>3</v>
      </c>
      <c r="E13" s="5">
        <v>3</v>
      </c>
      <c r="F13" s="5">
        <v>4</v>
      </c>
      <c r="G13" s="5"/>
      <c r="H13" s="5">
        <v>2</v>
      </c>
      <c r="I13" s="5">
        <v>2</v>
      </c>
      <c r="J13" s="5">
        <v>2</v>
      </c>
      <c r="K13" s="5">
        <v>3</v>
      </c>
      <c r="L13" s="5">
        <v>3</v>
      </c>
      <c r="M13" s="5"/>
      <c r="N13" s="5">
        <v>4</v>
      </c>
      <c r="O13" s="5">
        <v>4</v>
      </c>
      <c r="P13" s="5">
        <v>3</v>
      </c>
      <c r="Q13" s="5">
        <v>3</v>
      </c>
      <c r="R13" s="5">
        <v>3</v>
      </c>
      <c r="S13" s="5">
        <f t="shared" si="0"/>
        <v>47</v>
      </c>
      <c r="T13">
        <f t="shared" si="1"/>
        <v>78.333333333333329</v>
      </c>
      <c r="U13" t="str">
        <f t="shared" si="2"/>
        <v>Tinggi</v>
      </c>
    </row>
    <row r="14" spans="1:21" x14ac:dyDescent="0.25">
      <c r="A14" t="s">
        <v>31</v>
      </c>
      <c r="B14" s="5">
        <v>4</v>
      </c>
      <c r="C14" s="5">
        <v>4</v>
      </c>
      <c r="D14" s="5">
        <v>3</v>
      </c>
      <c r="E14" s="5">
        <v>4</v>
      </c>
      <c r="F14" s="5">
        <v>4</v>
      </c>
      <c r="G14" s="5"/>
      <c r="H14" s="5">
        <v>3</v>
      </c>
      <c r="I14" s="5">
        <v>2</v>
      </c>
      <c r="J14" s="5">
        <v>2</v>
      </c>
      <c r="K14" s="5">
        <v>2</v>
      </c>
      <c r="L14" s="5">
        <v>2</v>
      </c>
      <c r="M14" s="5"/>
      <c r="N14" s="5">
        <v>4</v>
      </c>
      <c r="O14" s="5">
        <v>4</v>
      </c>
      <c r="P14" s="5">
        <v>3</v>
      </c>
      <c r="Q14" s="5">
        <v>4</v>
      </c>
      <c r="R14" s="5">
        <v>3</v>
      </c>
      <c r="S14" s="5">
        <f t="shared" si="0"/>
        <v>48</v>
      </c>
      <c r="T14">
        <f t="shared" si="1"/>
        <v>80</v>
      </c>
      <c r="U14" t="str">
        <f t="shared" si="2"/>
        <v>Tinggi</v>
      </c>
    </row>
    <row r="15" spans="1:21" x14ac:dyDescent="0.25">
      <c r="A15" t="s">
        <v>32</v>
      </c>
      <c r="B15" s="5">
        <v>4</v>
      </c>
      <c r="C15" s="5">
        <v>3</v>
      </c>
      <c r="D15" s="5">
        <v>3</v>
      </c>
      <c r="E15" s="5">
        <v>4</v>
      </c>
      <c r="F15" s="5">
        <v>4</v>
      </c>
      <c r="G15" s="5"/>
      <c r="H15" s="5">
        <v>3</v>
      </c>
      <c r="I15" s="5">
        <v>2</v>
      </c>
      <c r="J15" s="5">
        <v>2</v>
      </c>
      <c r="K15" s="5">
        <v>3</v>
      </c>
      <c r="L15" s="5">
        <v>2</v>
      </c>
      <c r="M15" s="5"/>
      <c r="N15" s="5">
        <v>3</v>
      </c>
      <c r="O15" s="5">
        <v>3</v>
      </c>
      <c r="P15" s="5">
        <v>3</v>
      </c>
      <c r="Q15" s="5">
        <v>4</v>
      </c>
      <c r="R15" s="5">
        <v>4</v>
      </c>
      <c r="S15" s="5">
        <f t="shared" si="0"/>
        <v>47</v>
      </c>
      <c r="T15">
        <f t="shared" si="1"/>
        <v>78.333333333333329</v>
      </c>
      <c r="U15" t="str">
        <f t="shared" si="2"/>
        <v>Tinggi</v>
      </c>
    </row>
    <row r="16" spans="1:21" x14ac:dyDescent="0.25">
      <c r="A16" t="s">
        <v>33</v>
      </c>
      <c r="B16" s="5">
        <v>4</v>
      </c>
      <c r="C16" s="5">
        <v>4</v>
      </c>
      <c r="D16" s="5">
        <v>4</v>
      </c>
      <c r="E16" s="5">
        <v>4</v>
      </c>
      <c r="F16" s="5">
        <v>3</v>
      </c>
      <c r="G16" s="5"/>
      <c r="H16" s="5">
        <v>2</v>
      </c>
      <c r="I16" s="5">
        <v>2</v>
      </c>
      <c r="J16" s="5">
        <v>2</v>
      </c>
      <c r="K16" s="5">
        <v>2</v>
      </c>
      <c r="L16" s="5">
        <v>2</v>
      </c>
      <c r="M16" s="5"/>
      <c r="N16" s="5">
        <v>3</v>
      </c>
      <c r="O16" s="5">
        <v>4</v>
      </c>
      <c r="P16" s="5">
        <v>4</v>
      </c>
      <c r="Q16" s="5">
        <v>4</v>
      </c>
      <c r="R16" s="5">
        <v>4</v>
      </c>
      <c r="S16" s="5">
        <f t="shared" si="0"/>
        <v>48</v>
      </c>
      <c r="T16">
        <f t="shared" si="1"/>
        <v>80</v>
      </c>
      <c r="U16" t="str">
        <f t="shared" si="2"/>
        <v>Tinggi</v>
      </c>
    </row>
    <row r="17" spans="1:21" x14ac:dyDescent="0.25">
      <c r="A17" t="s">
        <v>34</v>
      </c>
      <c r="B17" s="5">
        <v>4</v>
      </c>
      <c r="C17" s="5">
        <v>4</v>
      </c>
      <c r="D17" s="5">
        <v>3</v>
      </c>
      <c r="E17" s="5">
        <v>4</v>
      </c>
      <c r="F17" s="5">
        <v>3</v>
      </c>
      <c r="G17" s="5"/>
      <c r="H17" s="5">
        <v>2</v>
      </c>
      <c r="I17" s="5">
        <v>3</v>
      </c>
      <c r="J17" s="5">
        <v>2</v>
      </c>
      <c r="K17" s="5">
        <v>2</v>
      </c>
      <c r="L17" s="5">
        <v>3</v>
      </c>
      <c r="M17" s="5"/>
      <c r="N17" s="5">
        <v>3</v>
      </c>
      <c r="O17" s="5">
        <v>4</v>
      </c>
      <c r="P17" s="5">
        <v>4</v>
      </c>
      <c r="Q17" s="5">
        <v>4</v>
      </c>
      <c r="R17" s="5">
        <v>3</v>
      </c>
      <c r="S17" s="5">
        <f t="shared" si="0"/>
        <v>48</v>
      </c>
      <c r="T17">
        <f t="shared" si="1"/>
        <v>80</v>
      </c>
      <c r="U17" t="str">
        <f t="shared" si="2"/>
        <v>Tinggi</v>
      </c>
    </row>
    <row r="18" spans="1:21" x14ac:dyDescent="0.25">
      <c r="A18" t="s">
        <v>35</v>
      </c>
      <c r="B18" s="5">
        <v>3</v>
      </c>
      <c r="C18" s="5">
        <v>4</v>
      </c>
      <c r="D18" s="5">
        <v>3</v>
      </c>
      <c r="E18" s="5">
        <v>4</v>
      </c>
      <c r="F18" s="5">
        <v>4</v>
      </c>
      <c r="G18" s="5"/>
      <c r="H18" s="5">
        <v>3</v>
      </c>
      <c r="I18" s="5">
        <v>3</v>
      </c>
      <c r="J18" s="5">
        <v>2</v>
      </c>
      <c r="K18" s="5">
        <v>3</v>
      </c>
      <c r="L18" s="5">
        <v>2</v>
      </c>
      <c r="M18" s="5"/>
      <c r="N18" s="5">
        <v>3</v>
      </c>
      <c r="O18" s="5">
        <v>3</v>
      </c>
      <c r="P18" s="5">
        <v>3</v>
      </c>
      <c r="Q18" s="5">
        <v>4</v>
      </c>
      <c r="R18" s="5">
        <v>4</v>
      </c>
      <c r="S18" s="5">
        <f t="shared" si="0"/>
        <v>48</v>
      </c>
      <c r="T18">
        <f t="shared" si="1"/>
        <v>80</v>
      </c>
      <c r="U18" t="str">
        <f t="shared" si="2"/>
        <v>Tinggi</v>
      </c>
    </row>
    <row r="19" spans="1:21" x14ac:dyDescent="0.25">
      <c r="A19" t="s">
        <v>36</v>
      </c>
      <c r="B19" s="5">
        <v>3</v>
      </c>
      <c r="C19" s="5">
        <v>3</v>
      </c>
      <c r="D19" s="5">
        <v>3</v>
      </c>
      <c r="E19" s="5">
        <v>4</v>
      </c>
      <c r="F19" s="5">
        <v>3</v>
      </c>
      <c r="G19" s="5"/>
      <c r="H19" s="5">
        <v>3</v>
      </c>
      <c r="I19" s="5">
        <v>3</v>
      </c>
      <c r="J19" s="5">
        <v>2</v>
      </c>
      <c r="K19" s="5">
        <v>3</v>
      </c>
      <c r="L19" s="5">
        <v>2</v>
      </c>
      <c r="M19" s="5"/>
      <c r="N19" s="5">
        <v>3</v>
      </c>
      <c r="O19" s="5">
        <v>4</v>
      </c>
      <c r="P19" s="5">
        <v>3</v>
      </c>
      <c r="Q19" s="5">
        <v>4</v>
      </c>
      <c r="R19" s="5">
        <v>4</v>
      </c>
      <c r="S19" s="5">
        <f t="shared" si="0"/>
        <v>47</v>
      </c>
      <c r="T19">
        <f t="shared" si="1"/>
        <v>78.333333333333329</v>
      </c>
      <c r="U19" t="str">
        <f t="shared" si="2"/>
        <v>Tinggi</v>
      </c>
    </row>
    <row r="20" spans="1:21" x14ac:dyDescent="0.25">
      <c r="A20" t="s">
        <v>37</v>
      </c>
      <c r="B20" s="5">
        <v>4</v>
      </c>
      <c r="C20" s="5">
        <v>4</v>
      </c>
      <c r="D20" s="5">
        <v>4</v>
      </c>
      <c r="E20" s="5">
        <v>3</v>
      </c>
      <c r="F20" s="5">
        <v>4</v>
      </c>
      <c r="G20" s="5"/>
      <c r="H20" s="5">
        <v>3</v>
      </c>
      <c r="I20" s="5">
        <v>3</v>
      </c>
      <c r="J20" s="5">
        <v>3</v>
      </c>
      <c r="K20" s="5">
        <v>2</v>
      </c>
      <c r="L20" s="5">
        <v>2</v>
      </c>
      <c r="M20" s="5"/>
      <c r="N20" s="5">
        <v>3</v>
      </c>
      <c r="O20" s="5">
        <v>4</v>
      </c>
      <c r="P20" s="5">
        <v>3</v>
      </c>
      <c r="Q20" s="5">
        <v>3</v>
      </c>
      <c r="R20" s="5">
        <v>4</v>
      </c>
      <c r="S20" s="5">
        <f t="shared" si="0"/>
        <v>49</v>
      </c>
      <c r="T20">
        <f t="shared" si="1"/>
        <v>81.666666666666671</v>
      </c>
      <c r="U20" t="str">
        <f t="shared" si="2"/>
        <v>Tinggi</v>
      </c>
    </row>
    <row r="21" spans="1:21" x14ac:dyDescent="0.25">
      <c r="A21" t="s">
        <v>38</v>
      </c>
      <c r="B21" s="5">
        <v>4</v>
      </c>
      <c r="C21" s="5">
        <v>3</v>
      </c>
      <c r="D21" s="5">
        <v>4</v>
      </c>
      <c r="E21" s="5">
        <v>4</v>
      </c>
      <c r="F21" s="5">
        <v>4</v>
      </c>
      <c r="G21" s="5"/>
      <c r="H21" s="5">
        <v>2</v>
      </c>
      <c r="I21" s="5">
        <v>3</v>
      </c>
      <c r="J21" s="5">
        <v>3</v>
      </c>
      <c r="K21" s="5">
        <v>2</v>
      </c>
      <c r="L21" s="5">
        <v>2</v>
      </c>
      <c r="M21" s="5"/>
      <c r="N21" s="5">
        <v>3</v>
      </c>
      <c r="O21" s="5">
        <v>4</v>
      </c>
      <c r="P21" s="5">
        <v>4</v>
      </c>
      <c r="Q21" s="5">
        <v>3</v>
      </c>
      <c r="R21" s="5">
        <v>3</v>
      </c>
      <c r="S21" s="5">
        <f t="shared" si="0"/>
        <v>48</v>
      </c>
      <c r="T21">
        <f t="shared" si="1"/>
        <v>80</v>
      </c>
      <c r="U21" t="str">
        <f t="shared" si="2"/>
        <v>Tinggi</v>
      </c>
    </row>
    <row r="22" spans="1:21" x14ac:dyDescent="0.25">
      <c r="A22" t="s">
        <v>39</v>
      </c>
      <c r="B22" s="5">
        <v>4</v>
      </c>
      <c r="C22" s="5">
        <v>3</v>
      </c>
      <c r="D22" s="5">
        <v>3</v>
      </c>
      <c r="E22" s="5">
        <v>3</v>
      </c>
      <c r="F22" s="5">
        <v>3</v>
      </c>
      <c r="G22" s="5"/>
      <c r="H22" s="5">
        <v>3</v>
      </c>
      <c r="I22" s="5">
        <v>3</v>
      </c>
      <c r="J22" s="5">
        <v>2</v>
      </c>
      <c r="K22" s="5">
        <v>2</v>
      </c>
      <c r="L22" s="5">
        <v>3</v>
      </c>
      <c r="M22" s="5"/>
      <c r="N22" s="5">
        <v>4</v>
      </c>
      <c r="O22" s="5">
        <v>3</v>
      </c>
      <c r="P22" s="5">
        <v>3</v>
      </c>
      <c r="Q22" s="5">
        <v>3</v>
      </c>
      <c r="R22" s="5">
        <v>4</v>
      </c>
      <c r="S22" s="5">
        <f t="shared" si="0"/>
        <v>46</v>
      </c>
      <c r="T22">
        <f t="shared" si="1"/>
        <v>76.666666666666671</v>
      </c>
      <c r="U22" t="str">
        <f t="shared" si="2"/>
        <v>Tinggi</v>
      </c>
    </row>
    <row r="23" spans="1:21" x14ac:dyDescent="0.25">
      <c r="A23" t="s">
        <v>40</v>
      </c>
      <c r="B23" s="5">
        <v>4</v>
      </c>
      <c r="C23" s="5">
        <v>3</v>
      </c>
      <c r="D23" s="5">
        <v>4</v>
      </c>
      <c r="E23" s="5">
        <v>3</v>
      </c>
      <c r="F23" s="5">
        <v>4</v>
      </c>
      <c r="G23" s="5"/>
      <c r="H23" s="5">
        <v>3</v>
      </c>
      <c r="I23" s="5">
        <v>2</v>
      </c>
      <c r="J23" s="5">
        <v>3</v>
      </c>
      <c r="K23" s="5">
        <v>3</v>
      </c>
      <c r="L23" s="5">
        <v>3</v>
      </c>
      <c r="M23" s="5"/>
      <c r="N23" s="5">
        <v>4</v>
      </c>
      <c r="O23" s="5">
        <v>3</v>
      </c>
      <c r="P23" s="5">
        <v>4</v>
      </c>
      <c r="Q23" s="5">
        <v>3</v>
      </c>
      <c r="R23" s="5">
        <v>4</v>
      </c>
      <c r="S23" s="5">
        <f t="shared" si="0"/>
        <v>50</v>
      </c>
      <c r="T23">
        <f t="shared" si="1"/>
        <v>83.333333333333343</v>
      </c>
      <c r="U23" t="str">
        <f t="shared" si="2"/>
        <v>Tinggi</v>
      </c>
    </row>
    <row r="24" spans="1:21" x14ac:dyDescent="0.25">
      <c r="A24" t="s">
        <v>41</v>
      </c>
      <c r="B24" s="5">
        <v>4</v>
      </c>
      <c r="C24" s="5">
        <v>3</v>
      </c>
      <c r="D24" s="5">
        <v>3</v>
      </c>
      <c r="E24" s="5">
        <v>4</v>
      </c>
      <c r="F24" s="5">
        <v>3</v>
      </c>
      <c r="G24" s="5"/>
      <c r="H24" s="5">
        <v>3</v>
      </c>
      <c r="I24" s="5">
        <v>2</v>
      </c>
      <c r="J24" s="5">
        <v>2</v>
      </c>
      <c r="K24" s="5">
        <v>2</v>
      </c>
      <c r="L24" s="5">
        <v>2</v>
      </c>
      <c r="M24" s="5"/>
      <c r="N24" s="5">
        <v>4</v>
      </c>
      <c r="O24" s="5">
        <v>4</v>
      </c>
      <c r="P24" s="5">
        <v>4</v>
      </c>
      <c r="Q24" s="5">
        <v>3</v>
      </c>
      <c r="R24" s="5">
        <v>4</v>
      </c>
      <c r="S24" s="5">
        <f t="shared" si="0"/>
        <v>47</v>
      </c>
      <c r="T24">
        <f t="shared" si="1"/>
        <v>78.333333333333329</v>
      </c>
      <c r="U24" t="str">
        <f t="shared" si="2"/>
        <v>Tinggi</v>
      </c>
    </row>
    <row r="25" spans="1:21" x14ac:dyDescent="0.25">
      <c r="B25" s="5">
        <f>SUM(B2:B24)</f>
        <v>84</v>
      </c>
      <c r="C25" s="5">
        <f t="shared" ref="C25:R25" si="3">SUM(C2:C24)</f>
        <v>83</v>
      </c>
      <c r="D25" s="5">
        <f t="shared" si="3"/>
        <v>79</v>
      </c>
      <c r="E25" s="5">
        <f t="shared" si="3"/>
        <v>81</v>
      </c>
      <c r="F25" s="5">
        <f t="shared" si="3"/>
        <v>80</v>
      </c>
      <c r="G25" s="5"/>
      <c r="H25" s="5">
        <f t="shared" si="3"/>
        <v>61</v>
      </c>
      <c r="I25" s="5">
        <f t="shared" si="3"/>
        <v>59</v>
      </c>
      <c r="J25" s="5">
        <f t="shared" si="3"/>
        <v>52</v>
      </c>
      <c r="K25" s="5">
        <f t="shared" si="3"/>
        <v>55</v>
      </c>
      <c r="L25" s="5">
        <f t="shared" si="3"/>
        <v>55</v>
      </c>
      <c r="M25" s="5"/>
      <c r="N25" s="5">
        <f t="shared" si="3"/>
        <v>80</v>
      </c>
      <c r="O25" s="5">
        <f t="shared" si="3"/>
        <v>85</v>
      </c>
      <c r="P25" s="5">
        <f t="shared" si="3"/>
        <v>81</v>
      </c>
      <c r="Q25" s="5">
        <f t="shared" si="3"/>
        <v>80</v>
      </c>
      <c r="R25" s="5">
        <f t="shared" si="3"/>
        <v>84</v>
      </c>
      <c r="S25" s="5"/>
    </row>
    <row r="28" spans="1:21" x14ac:dyDescent="0.25">
      <c r="A28" s="25" t="s">
        <v>53</v>
      </c>
    </row>
    <row r="29" spans="1:21" x14ac:dyDescent="0.25">
      <c r="A29" s="24"/>
    </row>
    <row r="30" spans="1:21" x14ac:dyDescent="0.25">
      <c r="A30" s="18"/>
      <c r="B30" s="22" t="s">
        <v>48</v>
      </c>
      <c r="C30" s="22"/>
      <c r="D30" s="22"/>
      <c r="E30" s="22"/>
      <c r="F30" s="13"/>
      <c r="G30" s="13"/>
      <c r="H30" s="13"/>
      <c r="I30" s="13" t="s">
        <v>17</v>
      </c>
      <c r="J30" s="13"/>
      <c r="K30" s="18"/>
      <c r="L30" s="18"/>
    </row>
    <row r="31" spans="1:21" x14ac:dyDescent="0.25">
      <c r="A31" s="16"/>
      <c r="B31" s="19" t="s">
        <v>1</v>
      </c>
      <c r="C31" s="19" t="s">
        <v>2</v>
      </c>
      <c r="D31" s="19" t="s">
        <v>3</v>
      </c>
      <c r="E31" s="19" t="s">
        <v>4</v>
      </c>
      <c r="F31" s="19" t="s">
        <v>5</v>
      </c>
      <c r="G31" s="19"/>
      <c r="H31" s="19" t="s">
        <v>1</v>
      </c>
      <c r="I31" s="19" t="s">
        <v>2</v>
      </c>
      <c r="J31" s="19" t="s">
        <v>3</v>
      </c>
      <c r="K31" s="19" t="s">
        <v>4</v>
      </c>
      <c r="L31" s="19" t="s">
        <v>5</v>
      </c>
      <c r="M31" s="5"/>
    </row>
    <row r="32" spans="1:21" x14ac:dyDescent="0.25">
      <c r="A32" s="9" t="s">
        <v>49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/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6"/>
    </row>
    <row r="33" spans="1:13" x14ac:dyDescent="0.25">
      <c r="A33" s="9" t="s">
        <v>50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/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6"/>
    </row>
    <row r="34" spans="1:13" x14ac:dyDescent="0.25">
      <c r="A34" s="9" t="s">
        <v>52</v>
      </c>
      <c r="B34" s="10">
        <v>8</v>
      </c>
      <c r="C34" s="10">
        <v>9</v>
      </c>
      <c r="D34" s="10">
        <v>13</v>
      </c>
      <c r="E34" s="10">
        <v>11</v>
      </c>
      <c r="F34" s="10">
        <v>12</v>
      </c>
      <c r="G34" s="10"/>
      <c r="H34" s="12">
        <f>B34/23*100%</f>
        <v>0.34782608695652173</v>
      </c>
      <c r="I34" s="12">
        <f t="shared" ref="I34:L35" si="4">C34/23*100%</f>
        <v>0.39130434782608697</v>
      </c>
      <c r="J34" s="12">
        <f t="shared" si="4"/>
        <v>0.56521739130434778</v>
      </c>
      <c r="K34" s="12">
        <f t="shared" si="4"/>
        <v>0.47826086956521741</v>
      </c>
      <c r="L34" s="12">
        <f t="shared" si="4"/>
        <v>0.52173913043478259</v>
      </c>
      <c r="M34" s="7"/>
    </row>
    <row r="35" spans="1:13" x14ac:dyDescent="0.25">
      <c r="A35" s="13" t="s">
        <v>51</v>
      </c>
      <c r="B35" s="14">
        <v>15</v>
      </c>
      <c r="C35" s="14">
        <v>14</v>
      </c>
      <c r="D35" s="14">
        <v>10</v>
      </c>
      <c r="E35" s="14">
        <v>12</v>
      </c>
      <c r="F35" s="14">
        <v>11</v>
      </c>
      <c r="G35" s="14"/>
      <c r="H35" s="15">
        <f>B35/23*100%</f>
        <v>0.65217391304347827</v>
      </c>
      <c r="I35" s="15">
        <f t="shared" si="4"/>
        <v>0.60869565217391308</v>
      </c>
      <c r="J35" s="15">
        <f t="shared" si="4"/>
        <v>0.43478260869565216</v>
      </c>
      <c r="K35" s="15">
        <f t="shared" si="4"/>
        <v>0.52173913043478259</v>
      </c>
      <c r="L35" s="15">
        <f t="shared" si="4"/>
        <v>0.47826086956521741</v>
      </c>
      <c r="M35" s="6"/>
    </row>
    <row r="38" spans="1:13" x14ac:dyDescent="0.25">
      <c r="A38" s="26" t="s">
        <v>54</v>
      </c>
    </row>
    <row r="39" spans="1:13" x14ac:dyDescent="0.25">
      <c r="A39" s="26"/>
    </row>
    <row r="40" spans="1:13" x14ac:dyDescent="0.25">
      <c r="A40" s="18"/>
      <c r="B40" s="22" t="s">
        <v>48</v>
      </c>
      <c r="C40" s="22"/>
      <c r="D40" s="22"/>
      <c r="E40" s="22"/>
      <c r="F40" s="13"/>
      <c r="G40" s="13"/>
      <c r="H40" s="13"/>
      <c r="I40" s="13" t="s">
        <v>17</v>
      </c>
      <c r="J40" s="13"/>
      <c r="K40" s="18"/>
      <c r="L40" s="18"/>
    </row>
    <row r="41" spans="1:13" x14ac:dyDescent="0.25">
      <c r="A41" s="13"/>
      <c r="B41" s="17" t="s">
        <v>6</v>
      </c>
      <c r="C41" s="17" t="s">
        <v>7</v>
      </c>
      <c r="D41" s="17" t="s">
        <v>8</v>
      </c>
      <c r="E41" s="17" t="s">
        <v>9</v>
      </c>
      <c r="F41" s="17" t="s">
        <v>10</v>
      </c>
      <c r="G41" s="17"/>
      <c r="H41" s="17" t="s">
        <v>6</v>
      </c>
      <c r="I41" s="17" t="s">
        <v>7</v>
      </c>
      <c r="J41" s="17" t="s">
        <v>8</v>
      </c>
      <c r="K41" s="17" t="s">
        <v>9</v>
      </c>
      <c r="L41" s="17" t="s">
        <v>10</v>
      </c>
    </row>
    <row r="42" spans="1:13" x14ac:dyDescent="0.25">
      <c r="A42" s="9" t="s">
        <v>49</v>
      </c>
      <c r="B42" s="10">
        <v>0</v>
      </c>
      <c r="C42" s="10">
        <v>0</v>
      </c>
      <c r="D42" s="10">
        <v>0</v>
      </c>
      <c r="E42" s="10">
        <v>0</v>
      </c>
      <c r="F42" s="10">
        <v>0</v>
      </c>
      <c r="G42" s="10"/>
      <c r="H42" s="11">
        <v>0</v>
      </c>
      <c r="I42" s="11">
        <v>0</v>
      </c>
      <c r="J42" s="11">
        <v>0</v>
      </c>
      <c r="K42" s="11">
        <v>0</v>
      </c>
      <c r="L42" s="11">
        <v>0</v>
      </c>
    </row>
    <row r="43" spans="1:13" x14ac:dyDescent="0.25">
      <c r="A43" s="9" t="s">
        <v>50</v>
      </c>
      <c r="B43" s="10">
        <v>8</v>
      </c>
      <c r="C43" s="10">
        <v>10</v>
      </c>
      <c r="D43" s="10">
        <v>17</v>
      </c>
      <c r="E43" s="10">
        <v>14</v>
      </c>
      <c r="F43" s="10">
        <v>14</v>
      </c>
      <c r="G43" s="10"/>
      <c r="H43" s="11">
        <f>B43/23*100%</f>
        <v>0.34782608695652173</v>
      </c>
      <c r="I43" s="11">
        <f t="shared" ref="I43:L43" si="5">C43/23*100%</f>
        <v>0.43478260869565216</v>
      </c>
      <c r="J43" s="11">
        <f t="shared" si="5"/>
        <v>0.73913043478260865</v>
      </c>
      <c r="K43" s="11">
        <f t="shared" si="5"/>
        <v>0.60869565217391308</v>
      </c>
      <c r="L43" s="11">
        <f t="shared" si="5"/>
        <v>0.60869565217391308</v>
      </c>
    </row>
    <row r="44" spans="1:13" x14ac:dyDescent="0.25">
      <c r="A44" s="9" t="s">
        <v>52</v>
      </c>
      <c r="B44" s="10">
        <v>15</v>
      </c>
      <c r="C44" s="10">
        <v>13</v>
      </c>
      <c r="D44" s="10">
        <v>6</v>
      </c>
      <c r="E44" s="10">
        <v>9</v>
      </c>
      <c r="F44" s="10">
        <v>9</v>
      </c>
      <c r="G44" s="10"/>
      <c r="H44" s="11">
        <f>B44/23*100%</f>
        <v>0.65217391304347827</v>
      </c>
      <c r="I44" s="11">
        <f t="shared" ref="I44:I45" si="6">C44/23*100%</f>
        <v>0.56521739130434778</v>
      </c>
      <c r="J44" s="11">
        <f t="shared" ref="J44:J45" si="7">D44/23*100%</f>
        <v>0.2608695652173913</v>
      </c>
      <c r="K44" s="11">
        <f t="shared" ref="K44:K45" si="8">E44/23*100%</f>
        <v>0.39130434782608697</v>
      </c>
      <c r="L44" s="21">
        <f t="shared" ref="L44:L45" si="9">F44/23*100%</f>
        <v>0.39130434782608697</v>
      </c>
    </row>
    <row r="45" spans="1:13" x14ac:dyDescent="0.25">
      <c r="A45" s="13" t="s">
        <v>51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/>
      <c r="H45" s="15">
        <f>B45/23*100%</f>
        <v>0</v>
      </c>
      <c r="I45" s="15">
        <f t="shared" si="6"/>
        <v>0</v>
      </c>
      <c r="J45" s="15">
        <f t="shared" si="7"/>
        <v>0</v>
      </c>
      <c r="K45" s="15">
        <f t="shared" si="8"/>
        <v>0</v>
      </c>
      <c r="L45" s="15">
        <f t="shared" si="9"/>
        <v>0</v>
      </c>
    </row>
    <row r="46" spans="1:13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3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3" x14ac:dyDescent="0.25">
      <c r="A48" s="25" t="s">
        <v>55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 x14ac:dyDescent="0.25">
      <c r="A50" s="8"/>
      <c r="B50" s="23" t="s">
        <v>48</v>
      </c>
      <c r="C50" s="23"/>
      <c r="D50" s="23"/>
      <c r="E50" s="23"/>
      <c r="F50" s="9"/>
      <c r="G50" s="9"/>
      <c r="H50" s="9"/>
      <c r="I50" s="9" t="s">
        <v>17</v>
      </c>
      <c r="J50" s="9"/>
      <c r="K50" s="8"/>
      <c r="L50" s="8"/>
    </row>
    <row r="51" spans="1:12" x14ac:dyDescent="0.25">
      <c r="A51" s="20"/>
      <c r="B51" s="19" t="s">
        <v>11</v>
      </c>
      <c r="C51" s="19" t="s">
        <v>12</v>
      </c>
      <c r="D51" s="19" t="s">
        <v>13</v>
      </c>
      <c r="E51" s="19" t="s">
        <v>14</v>
      </c>
      <c r="F51" s="19" t="s">
        <v>15</v>
      </c>
      <c r="G51" s="19"/>
      <c r="H51" s="19" t="s">
        <v>11</v>
      </c>
      <c r="I51" s="19" t="s">
        <v>12</v>
      </c>
      <c r="J51" s="19" t="s">
        <v>13</v>
      </c>
      <c r="K51" s="19" t="s">
        <v>14</v>
      </c>
      <c r="L51" s="19" t="s">
        <v>15</v>
      </c>
    </row>
    <row r="52" spans="1:12" x14ac:dyDescent="0.25">
      <c r="A52" s="9" t="s">
        <v>49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/>
      <c r="H52" s="11">
        <v>0</v>
      </c>
      <c r="I52" s="11">
        <v>0</v>
      </c>
      <c r="J52" s="11">
        <v>0</v>
      </c>
      <c r="K52" s="11">
        <v>0</v>
      </c>
      <c r="L52" s="11">
        <v>0</v>
      </c>
    </row>
    <row r="53" spans="1:12" x14ac:dyDescent="0.25">
      <c r="A53" s="9" t="s">
        <v>50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/>
      <c r="H53" s="11">
        <v>0</v>
      </c>
      <c r="I53" s="11">
        <v>0</v>
      </c>
      <c r="J53" s="11">
        <v>0</v>
      </c>
      <c r="K53" s="11">
        <v>0</v>
      </c>
      <c r="L53" s="11">
        <v>0</v>
      </c>
    </row>
    <row r="54" spans="1:12" x14ac:dyDescent="0.25">
      <c r="A54" s="9" t="s">
        <v>52</v>
      </c>
      <c r="B54" s="10">
        <v>12</v>
      </c>
      <c r="C54" s="10">
        <v>7</v>
      </c>
      <c r="D54" s="10">
        <v>11</v>
      </c>
      <c r="E54" s="10">
        <v>12</v>
      </c>
      <c r="F54" s="10">
        <v>8</v>
      </c>
      <c r="G54" s="10"/>
      <c r="H54" s="11">
        <f>B54/23*100%</f>
        <v>0.52173913043478259</v>
      </c>
      <c r="I54" s="11">
        <f t="shared" ref="I54:I55" si="10">C54/23*100%</f>
        <v>0.30434782608695654</v>
      </c>
      <c r="J54" s="11">
        <f t="shared" ref="J54:J55" si="11">D54/23*100%</f>
        <v>0.47826086956521741</v>
      </c>
      <c r="K54" s="11">
        <f t="shared" ref="K54:K55" si="12">E54/23*100%</f>
        <v>0.52173913043478259</v>
      </c>
      <c r="L54" s="11">
        <f t="shared" ref="L54:L55" si="13">F54/23*100%</f>
        <v>0.34782608695652173</v>
      </c>
    </row>
    <row r="55" spans="1:12" x14ac:dyDescent="0.25">
      <c r="A55" s="13" t="s">
        <v>51</v>
      </c>
      <c r="B55" s="14">
        <v>11</v>
      </c>
      <c r="C55" s="14">
        <v>16</v>
      </c>
      <c r="D55" s="14">
        <v>12</v>
      </c>
      <c r="E55" s="14">
        <v>11</v>
      </c>
      <c r="F55" s="14">
        <v>15</v>
      </c>
      <c r="G55" s="14"/>
      <c r="H55" s="15">
        <f>B55/23*100%</f>
        <v>0.47826086956521741</v>
      </c>
      <c r="I55" s="15">
        <f t="shared" si="10"/>
        <v>0.69565217391304346</v>
      </c>
      <c r="J55" s="15">
        <f t="shared" si="11"/>
        <v>0.52173913043478259</v>
      </c>
      <c r="K55" s="15">
        <f t="shared" si="12"/>
        <v>0.47826086956521741</v>
      </c>
      <c r="L55" s="15">
        <f t="shared" si="13"/>
        <v>0.65217391304347827</v>
      </c>
    </row>
    <row r="56" spans="1:12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</sheetData>
  <mergeCells count="3">
    <mergeCell ref="B30:E30"/>
    <mergeCell ref="B40:E40"/>
    <mergeCell ref="B50:E50"/>
  </mergeCells>
  <pageMargins left="0.75" right="0.75" top="1" bottom="1" header="0.5" footer="0.5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58957-A358-47A3-9E1D-3DCE51CE3C51}">
  <dimension ref="A1:C4"/>
  <sheetViews>
    <sheetView workbookViewId="0">
      <selection activeCell="B4" sqref="B4"/>
    </sheetView>
  </sheetViews>
  <sheetFormatPr defaultRowHeight="15" x14ac:dyDescent="0.25"/>
  <cols>
    <col min="1" max="1" width="11.85546875" customWidth="1"/>
    <col min="2" max="2" width="13.28515625" customWidth="1"/>
    <col min="3" max="3" width="11.7109375" customWidth="1"/>
  </cols>
  <sheetData>
    <row r="1" spans="1:3" x14ac:dyDescent="0.25">
      <c r="A1" s="2" t="s">
        <v>42</v>
      </c>
      <c r="B1" s="2" t="s">
        <v>43</v>
      </c>
      <c r="C1" s="2" t="s">
        <v>44</v>
      </c>
    </row>
    <row r="2" spans="1:3" x14ac:dyDescent="0.25">
      <c r="A2" s="2" t="s">
        <v>45</v>
      </c>
      <c r="B2" s="3">
        <f>AVERAGE(Motivasi!B2:F24)</f>
        <v>3.5391304347826087</v>
      </c>
      <c r="C2" s="2">
        <f>(345/460)*100</f>
        <v>75</v>
      </c>
    </row>
    <row r="3" spans="1:3" x14ac:dyDescent="0.25">
      <c r="A3" s="2" t="s">
        <v>46</v>
      </c>
      <c r="B3" s="2">
        <f>AVERAGE(Motivasi!H2:L25)</f>
        <v>4.7</v>
      </c>
      <c r="C3" s="4">
        <f>(313/460)*100</f>
        <v>68.043478260869563</v>
      </c>
    </row>
    <row r="4" spans="1:3" x14ac:dyDescent="0.25">
      <c r="A4" s="2" t="s">
        <v>47</v>
      </c>
      <c r="B4" s="3">
        <f>AVERAGE(Motivasi!N2:R24)</f>
        <v>3.5652173913043477</v>
      </c>
      <c r="C4" s="2">
        <f>(368/460)*100</f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Motivasi</vt:lpstr>
      <vt:lpstr>rekap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Anik</cp:lastModifiedBy>
  <dcterms:created xsi:type="dcterms:W3CDTF">2025-09-17T13:01:30Z</dcterms:created>
  <dcterms:modified xsi:type="dcterms:W3CDTF">2025-09-24T08:49:45Z</dcterms:modified>
</cp:coreProperties>
</file>